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52DCA948-2495-453E-921B-AF4C4C79CD19}" xr6:coauthVersionLast="41" xr6:coauthVersionMax="43" xr10:uidLastSave="{00000000-0000-0000-0000-000000000000}"/>
  <bookViews>
    <workbookView xWindow="2640" yWindow="2640" windowWidth="21600" windowHeight="11385" xr2:uid="{00000000-000D-0000-FFFF-FFFF00000000}"/>
  </bookViews>
  <sheets>
    <sheet name="Новотерм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5" i="2" l="1"/>
  <c r="A26" i="2"/>
  <c r="A27" i="2"/>
  <c r="A28" i="2"/>
  <c r="A29" i="2"/>
  <c r="A30" i="2"/>
  <c r="A31" i="2"/>
  <c r="A32" i="2"/>
  <c r="A33" i="2"/>
  <c r="A34" i="2"/>
  <c r="A35" i="2"/>
  <c r="A36" i="2"/>
  <c r="A24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" i="2"/>
  <c r="K25" i="2" l="1"/>
  <c r="K26" i="2"/>
  <c r="K27" i="2"/>
  <c r="K28" i="2"/>
  <c r="K29" i="2"/>
  <c r="K30" i="2"/>
  <c r="K31" i="2"/>
  <c r="K32" i="2"/>
  <c r="K33" i="2"/>
  <c r="K34" i="2"/>
  <c r="K35" i="2"/>
  <c r="K36" i="2"/>
  <c r="K24" i="2"/>
  <c r="K2" i="2" l="1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H20" i="2" l="1"/>
  <c r="H23" i="2"/>
  <c r="H13" i="2"/>
  <c r="H7" i="2"/>
  <c r="H19" i="2"/>
  <c r="H9" i="2"/>
  <c r="H8" i="2"/>
  <c r="H2" i="2"/>
  <c r="H15" i="2"/>
  <c r="H14" i="2"/>
  <c r="H17" i="2"/>
  <c r="H16" i="2"/>
  <c r="H12" i="2"/>
  <c r="H18" i="2"/>
  <c r="H6" i="2"/>
  <c r="H22" i="2"/>
  <c r="H21" i="2"/>
  <c r="H10" i="2"/>
  <c r="H5" i="2"/>
  <c r="H4" i="2"/>
  <c r="H3" i="2"/>
  <c r="H11" i="2"/>
</calcChain>
</file>

<file path=xl/sharedStrings.xml><?xml version="1.0" encoding="utf-8"?>
<sst xmlns="http://schemas.openxmlformats.org/spreadsheetml/2006/main" count="190" uniqueCount="88">
  <si>
    <t xml:space="preserve">ОАО «ФИРМА ИЗОТЕРМ» тел.+7(812)322-88-82
</t>
  </si>
  <si>
    <t>напольный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</si>
  <si>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</si>
  <si>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</si>
  <si>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</si>
  <si>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</si>
  <si>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</si>
  <si>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</si>
  <si>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Тип отопительного прибора##OTHER##</t>
  </si>
  <si>
    <t>Межосевое расстояние##LENGTH##MILLIMETERS</t>
  </si>
  <si>
    <t>URL##OTHER##</t>
  </si>
  <si>
    <t>Столбец1</t>
  </si>
  <si>
    <t>ADSK_Завод-изготовитель##OTHER##</t>
  </si>
  <si>
    <t>ADSK_Наименование##OTHER##</t>
  </si>
  <si>
    <t>ADSK_Наименование краткое##OTHER##</t>
  </si>
  <si>
    <t>https://isoterm.ru/product/stalnye-konvektory/novoterm-layt-napolnyy-byudzhetnyy-konvektor-bez-verkhnego-kozhukha/</t>
  </si>
  <si>
    <t>ADSK_Код изделия##OTHER##</t>
  </si>
  <si>
    <t>СКО 204, Л</t>
  </si>
  <si>
    <t>СКО 205, Л</t>
  </si>
  <si>
    <t>СКО 206, Л</t>
  </si>
  <si>
    <t>СКО 207, Л</t>
  </si>
  <si>
    <t>СКО 208, Л</t>
  </si>
  <si>
    <t>СКО 209, Л</t>
  </si>
  <si>
    <t>СКО 210, Л</t>
  </si>
  <si>
    <t>СКО 211, Л</t>
  </si>
  <si>
    <t>СКО 212, Л</t>
  </si>
  <si>
    <t>СКО 213, Л</t>
  </si>
  <si>
    <t>СКО 214, Л</t>
  </si>
  <si>
    <t>СКО 215, Л</t>
  </si>
  <si>
    <t>СКО 216, Л</t>
  </si>
  <si>
    <t>СКО 217, Л</t>
  </si>
  <si>
    <t>СКО 218, Л</t>
  </si>
  <si>
    <t>СКО 219, Л</t>
  </si>
  <si>
    <t>СКО 220, Л</t>
  </si>
  <si>
    <t>СКО 221, Л</t>
  </si>
  <si>
    <t>СКО 222, Л</t>
  </si>
  <si>
    <t>СКО 223, Л</t>
  </si>
  <si>
    <t>СКО 224, Л</t>
  </si>
  <si>
    <t>СКО 225, Л</t>
  </si>
  <si>
    <t>СКО 204</t>
  </si>
  <si>
    <t>СКО 205</t>
  </si>
  <si>
    <t>СКО 206</t>
  </si>
  <si>
    <t>СКО 207</t>
  </si>
  <si>
    <t>СКО 208</t>
  </si>
  <si>
    <t>СКО 209</t>
  </si>
  <si>
    <t>СКО 210</t>
  </si>
  <si>
    <t>СКО 211</t>
  </si>
  <si>
    <t>СКО 212</t>
  </si>
  <si>
    <t>СКО 213</t>
  </si>
  <si>
    <t>СКО 214</t>
  </si>
  <si>
    <t>СКО 215</t>
  </si>
  <si>
    <t>СКО 216</t>
  </si>
  <si>
    <t>СКО 217</t>
  </si>
  <si>
    <t>СКО 218</t>
  </si>
  <si>
    <t>СКО 219</t>
  </si>
  <si>
    <t>СКО 220</t>
  </si>
  <si>
    <t>СКО 221</t>
  </si>
  <si>
    <t>СКО 222</t>
  </si>
  <si>
    <t>СКО 223</t>
  </si>
  <si>
    <t>СКО 224</t>
  </si>
  <si>
    <t>СКО 225</t>
  </si>
  <si>
    <t>СКО 404</t>
  </si>
  <si>
    <t>СКО 405</t>
  </si>
  <si>
    <t>СКО 406</t>
  </si>
  <si>
    <t>СКО 407</t>
  </si>
  <si>
    <t>СКО 408</t>
  </si>
  <si>
    <t>СКО 409</t>
  </si>
  <si>
    <t>СКО 410</t>
  </si>
  <si>
    <t>СКО 411</t>
  </si>
  <si>
    <t>СКО 412</t>
  </si>
  <si>
    <t>СКО 413</t>
  </si>
  <si>
    <t>СКО 414</t>
  </si>
  <si>
    <t>СКО 415</t>
  </si>
  <si>
    <t>СКО 416</t>
  </si>
  <si>
    <t>СКО 404, Л</t>
  </si>
  <si>
    <t>СКО 405, Л</t>
  </si>
  <si>
    <t>СКО 406, Л</t>
  </si>
  <si>
    <t>СКО 407, Л</t>
  </si>
  <si>
    <t>СКО 408, Л</t>
  </si>
  <si>
    <t>СКО 409, Л</t>
  </si>
  <si>
    <t>СКО 410, Л</t>
  </si>
  <si>
    <t>СКО 411, Л</t>
  </si>
  <si>
    <t>СКО 412, Л</t>
  </si>
  <si>
    <t>СКО 413, Л</t>
  </si>
  <si>
    <t>СКО 414, Л</t>
  </si>
  <si>
    <t>СКО 415, Л</t>
  </si>
  <si>
    <t>СКО 416, Л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</si>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</sst>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charset val="186"/>
      <scheme val="minor"/>
    </font>
    <font>
      <sz val="8"/>
      <name val="Arial"/>
      <family val="2"/>
      <charset val="204"/>
    </font>
    <font>
      <sz val="8"/>
      <color rgb="FF000000"/>
      <name val="Arial"/>
      <family val="2"/>
      <charset val="186"/>
    </font>
    <font>
      <sz val="8"/>
      <color rgb="FF000000"/>
      <name val="Times New Roman"/>
      <family val="1"/>
      <charset val="186"/>
    </font>
    <font>
      <b/>
      <sz val="8"/>
      <name val="Arial Cyr"/>
    </font>
    <font>
      <b/>
      <sz val="10"/>
      <name val="Arial Cy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1">
    <xf numFmtId="0" fontId="0" fillId="0" borderId="0" xfId="0"/>
    <xf numFmtId="164" fontId="5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3" borderId="0" xfId="0" applyFill="1"/>
    <xf numFmtId="0" fontId="1" fillId="0" borderId="1" xfId="0" applyNumberFormat="1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0" fontId="0" fillId="4" borderId="0" xfId="0" applyFill="1"/>
    <xf numFmtId="0" fontId="1" fillId="4" borderId="1" xfId="0" applyNumberFormat="1" applyFont="1" applyFill="1" applyBorder="1" applyAlignment="1">
      <alignment horizontal="left" vertical="center"/>
    </xf>
    <xf numFmtId="0" fontId="1" fillId="4" borderId="1" xfId="0" applyNumberFormat="1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wrapText="1"/>
    </xf>
    <xf numFmtId="0" fontId="7" fillId="0" borderId="0" xfId="1"/>
    <xf numFmtId="0" fontId="7" fillId="0" borderId="0" xfId="1" applyFont="1"/>
    <xf numFmtId="164" fontId="5" fillId="2" borderId="2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0" fillId="0" borderId="0" xfId="0" applyNumberFormat="1"/>
  </cellXfs>
  <cellStyles count="2">
    <cellStyle name="Гиперссылка" xfId="1" builtinId="8"/>
    <cellStyle name="Обычный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charset val="186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border outline="0">
        <right style="thin">
          <color indexed="64"/>
        </right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Cyr"/>
        <scheme val="none"/>
      </font>
      <numFmt numFmtId="164" formatCode="0.000"/>
      <fill>
        <patternFill patternType="solid">
          <fgColor theme="7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1252AE8-FCE1-428E-922B-175EDE749574}" name="Таблица1" displayName="Таблица1" ref="A1:O23" totalsRowShown="0" headerRowDxfId="17" dataDxfId="16" tableBorderDxfId="15">
  <autoFilter ref="A1:O23" xr:uid="{4A548288-3C87-40BE-9F0A-31B36E180204}"/>
  <tableColumns count="15">
    <tableColumn id="1" xr3:uid="{5899D23A-385C-41DA-9299-9C00EA6844A9}" name="Столбец1" dataDxfId="14">
      <calculatedColumnFormula>_xlfn.CONCAT("Новотерм Лайт, ",J2)</calculatedColumnFormula>
    </tableColumn>
    <tableColumn id="8" xr3:uid="{384C5EDF-8F7D-4B03-8917-A1439C5F45CB}" name="ADSK_Код изделия##OTHER##" dataDxfId="13"/>
    <tableColumn id="2" xr3:uid="{92F6D614-6FB2-4AB1-B32E-AF4DFA213B8F}" name="H##LENGTH##MILLIMETERS" dataDxfId="12"/>
    <tableColumn id="3" xr3:uid="{33AAD28F-1485-44B3-8CB1-16BA547A4488}" name="B##LENGTH##MILLIMETERS" dataDxfId="11"/>
    <tableColumn id="4" xr3:uid="{583F63A0-02CB-4F15-B2F6-4FEF1F4BD01B}" name="L##LENGTH##MILLIMETERS" dataDxfId="10"/>
    <tableColumn id="5" xr3:uid="{4FC9F46E-6837-4C0E-8EB3-3A5167DE57B9}" name="Qну_dT70##HVAC_HEATING_LOAD##WATTS" dataDxfId="9"/>
    <tableColumn id="6" xr3:uid="{A40C6826-A5F4-48B8-9B9D-42E4B16658DC}" name="Qну_dT60##HVAC_HEATING_LOAD##WATTS" dataDxfId="8"/>
    <tableColumn id="7" xr3:uid="{8DC5E83A-EE46-4896-87C3-6E77F2F1EE34}" name="Qну_dT50##HVAC_HEATING_LOAD##WATTS" dataDxfId="7">
      <calculatedColumnFormula>Таблица1[[#This Row],[Qну_dT50'#'#HVAC_HEATING_LOAD'#'#WATTS]]*1000</calculatedColumnFormula>
    </tableColumn>
    <tableColumn id="9" xr3:uid="{181A23F8-4898-44FC-BFFC-76FECD864384}" name="Тип отопительного прибора##OTHER##" dataDxfId="6"/>
    <tableColumn id="12" xr3:uid="{3DF03E57-12B7-4EC7-9372-6CF095B98D21}" name="ADSK_Наименование краткое##OTHER##" dataDxfId="5"/>
    <tableColumn id="15" xr3:uid="{700F5B25-8693-458A-A767-B796537098D5}" name="ADSK_Наименование##OTHER##" dataDxfId="4">
      <calculatedColumnFormula>_xlfn.CONCAT("Стальной конвектор Новотерм Лайт. Напольный.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calculatedColumnFormula>
    </tableColumn>
    <tableColumn id="16" xr3:uid="{66B6D56E-C187-4701-895B-7B4F6030BDC3}" name="Межосевое расстояние##LENGTH##MILLIMETERS" dataDxfId="3"/>
    <tableColumn id="17" xr3:uid="{A4495C8B-1D29-4F4A-A314-3A4B65CB561B}" name="ADSK_Завод-изготовитель##OTHER##" dataDxfId="2"/>
    <tableColumn id="18" xr3:uid="{2155FDEE-8AA2-4535-B349-AA063059C404}" name="ADSK_Масса_Текст##OTHER##" dataDxfId="1"/>
    <tableColumn id="19" xr3:uid="{577B9530-D2DE-499D-B514-185FF6B56F95}" name="URL##OTHER##" dataDxfId="0"/>
  </tableColumns>
  <tableStyleInfo name="TableStyleLight3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isoterm.ru/product/stalnye-konvektory/novoterm-layt-napolnyy-byudzhetnyy-konvektor-bez-verkhnego-kozhukha/" TargetMode="External"/><Relationship Id="rId18" Type="http://schemas.openxmlformats.org/officeDocument/2006/relationships/hyperlink" Target="https://isoterm.ru/product/stalnye-konvektory/novoterm-layt-napolnyy-byudzhetnyy-konvektor-bez-verkhnego-kozhukha/" TargetMode="External"/><Relationship Id="rId26" Type="http://schemas.openxmlformats.org/officeDocument/2006/relationships/hyperlink" Target="https://isoterm.ru/product/stalnye-konvektory/novoterm-layt-napolnyy-byudzhetnyy-konvektor-bez-verkhnego-kozhukha/" TargetMode="External"/><Relationship Id="rId21" Type="http://schemas.openxmlformats.org/officeDocument/2006/relationships/hyperlink" Target="https://isoterm.ru/product/stalnye-konvektory/novoterm-layt-napolnyy-byudzhetnyy-konvektor-bez-verkhnego-kozhukha/" TargetMode="External"/><Relationship Id="rId34" Type="http://schemas.openxmlformats.org/officeDocument/2006/relationships/hyperlink" Target="https://isoterm.ru/product/stalnye-konvektory/novoterm-layt-napolnyy-byudzhetnyy-konvektor-bez-verkhnego-kozhukha/" TargetMode="External"/><Relationship Id="rId7" Type="http://schemas.openxmlformats.org/officeDocument/2006/relationships/hyperlink" Target="https://isoterm.ru/product/stalnye-konvektory/novoterm-layt-napolnyy-byudzhetnyy-konvektor-bez-verkhnego-kozhukha/" TargetMode="External"/><Relationship Id="rId12" Type="http://schemas.openxmlformats.org/officeDocument/2006/relationships/hyperlink" Target="https://isoterm.ru/product/stalnye-konvektory/novoterm-layt-napolnyy-byudzhetnyy-konvektor-bez-verkhnego-kozhukha/" TargetMode="External"/><Relationship Id="rId17" Type="http://schemas.openxmlformats.org/officeDocument/2006/relationships/hyperlink" Target="https://isoterm.ru/product/stalnye-konvektory/novoterm-layt-napolnyy-byudzhetnyy-konvektor-bez-verkhnego-kozhukha/" TargetMode="External"/><Relationship Id="rId25" Type="http://schemas.openxmlformats.org/officeDocument/2006/relationships/hyperlink" Target="https://isoterm.ru/product/stalnye-konvektory/novoterm-layt-napolnyy-byudzhetnyy-konvektor-bez-verkhnego-kozhukha/" TargetMode="External"/><Relationship Id="rId33" Type="http://schemas.openxmlformats.org/officeDocument/2006/relationships/hyperlink" Target="https://isoterm.ru/product/stalnye-konvektory/novoterm-layt-napolnyy-byudzhetnyy-konvektor-bez-verkhnego-kozhukha/" TargetMode="External"/><Relationship Id="rId2" Type="http://schemas.openxmlformats.org/officeDocument/2006/relationships/hyperlink" Target="https://isoterm.ru/product/stalnye-konvektory/novoterm-layt-napolnyy-byudzhetnyy-konvektor-bez-verkhnego-kozhukha/" TargetMode="External"/><Relationship Id="rId16" Type="http://schemas.openxmlformats.org/officeDocument/2006/relationships/hyperlink" Target="https://isoterm.ru/product/stalnye-konvektory/novoterm-layt-napolnyy-byudzhetnyy-konvektor-bez-verkhnego-kozhukha/" TargetMode="External"/><Relationship Id="rId20" Type="http://schemas.openxmlformats.org/officeDocument/2006/relationships/hyperlink" Target="https://isoterm.ru/product/stalnye-konvektory/novoterm-layt-napolnyy-byudzhetnyy-konvektor-bez-verkhnego-kozhukha/" TargetMode="External"/><Relationship Id="rId29" Type="http://schemas.openxmlformats.org/officeDocument/2006/relationships/hyperlink" Target="https://isoterm.ru/product/stalnye-konvektory/novoterm-layt-napolnyy-byudzhetnyy-konvektor-bez-verkhnego-kozhukha/" TargetMode="External"/><Relationship Id="rId1" Type="http://schemas.openxmlformats.org/officeDocument/2006/relationships/hyperlink" Target="https://isoterm.ru/product/stalnye-konvektory/novoterm-layt-napolnyy-byudzhetnyy-konvektor-bez-verkhnego-kozhukha/" TargetMode="External"/><Relationship Id="rId6" Type="http://schemas.openxmlformats.org/officeDocument/2006/relationships/hyperlink" Target="https://isoterm.ru/product/stalnye-konvektory/novoterm-layt-napolnyy-byudzhetnyy-konvektor-bez-verkhnego-kozhukha/" TargetMode="External"/><Relationship Id="rId11" Type="http://schemas.openxmlformats.org/officeDocument/2006/relationships/hyperlink" Target="https://isoterm.ru/product/stalnye-konvektory/novoterm-layt-napolnyy-byudzhetnyy-konvektor-bez-verkhnego-kozhukha/" TargetMode="External"/><Relationship Id="rId24" Type="http://schemas.openxmlformats.org/officeDocument/2006/relationships/hyperlink" Target="https://isoterm.ru/product/stalnye-konvektory/novoterm-layt-napolnyy-byudzhetnyy-konvektor-bez-verkhnego-kozhukha/" TargetMode="External"/><Relationship Id="rId32" Type="http://schemas.openxmlformats.org/officeDocument/2006/relationships/hyperlink" Target="https://isoterm.ru/product/stalnye-konvektory/novoterm-layt-napolnyy-byudzhetnyy-konvektor-bez-verkhnego-kozhukha/" TargetMode="External"/><Relationship Id="rId37" Type="http://schemas.openxmlformats.org/officeDocument/2006/relationships/table" Target="../tables/table1.xml"/><Relationship Id="rId5" Type="http://schemas.openxmlformats.org/officeDocument/2006/relationships/hyperlink" Target="https://isoterm.ru/product/stalnye-konvektory/novoterm-layt-napolnyy-byudzhetnyy-konvektor-bez-verkhnego-kozhukha/" TargetMode="External"/><Relationship Id="rId15" Type="http://schemas.openxmlformats.org/officeDocument/2006/relationships/hyperlink" Target="https://isoterm.ru/product/stalnye-konvektory/novoterm-layt-napolnyy-byudzhetnyy-konvektor-bez-verkhnego-kozhukha/" TargetMode="External"/><Relationship Id="rId23" Type="http://schemas.openxmlformats.org/officeDocument/2006/relationships/hyperlink" Target="https://isoterm.ru/product/stalnye-konvektory/novoterm-layt-napolnyy-byudzhetnyy-konvektor-bez-verkhnego-kozhukha/" TargetMode="External"/><Relationship Id="rId28" Type="http://schemas.openxmlformats.org/officeDocument/2006/relationships/hyperlink" Target="https://isoterm.ru/product/stalnye-konvektory/novoterm-layt-napolnyy-byudzhetnyy-konvektor-bez-verkhnego-kozhukha/" TargetMode="External"/><Relationship Id="rId36" Type="http://schemas.openxmlformats.org/officeDocument/2006/relationships/printerSettings" Target="../printerSettings/printerSettings1.bin"/><Relationship Id="rId10" Type="http://schemas.openxmlformats.org/officeDocument/2006/relationships/hyperlink" Target="https://isoterm.ru/product/stalnye-konvektory/novoterm-layt-napolnyy-byudzhetnyy-konvektor-bez-verkhnego-kozhukha/" TargetMode="External"/><Relationship Id="rId19" Type="http://schemas.openxmlformats.org/officeDocument/2006/relationships/hyperlink" Target="https://isoterm.ru/product/stalnye-konvektory/novoterm-layt-napolnyy-byudzhetnyy-konvektor-bez-verkhnego-kozhukha/" TargetMode="External"/><Relationship Id="rId31" Type="http://schemas.openxmlformats.org/officeDocument/2006/relationships/hyperlink" Target="https://isoterm.ru/product/stalnye-konvektory/novoterm-layt-napolnyy-byudzhetnyy-konvektor-bez-verkhnego-kozhukha/" TargetMode="External"/><Relationship Id="rId4" Type="http://schemas.openxmlformats.org/officeDocument/2006/relationships/hyperlink" Target="https://isoterm.ru/product/stalnye-konvektory/novoterm-layt-napolnyy-byudzhetnyy-konvektor-bez-verkhnego-kozhukha/" TargetMode="External"/><Relationship Id="rId9" Type="http://schemas.openxmlformats.org/officeDocument/2006/relationships/hyperlink" Target="https://isoterm.ru/product/stalnye-konvektory/novoterm-layt-napolnyy-byudzhetnyy-konvektor-bez-verkhnego-kozhukha/" TargetMode="External"/><Relationship Id="rId14" Type="http://schemas.openxmlformats.org/officeDocument/2006/relationships/hyperlink" Target="https://isoterm.ru/product/stalnye-konvektory/novoterm-layt-napolnyy-byudzhetnyy-konvektor-bez-verkhnego-kozhukha/" TargetMode="External"/><Relationship Id="rId22" Type="http://schemas.openxmlformats.org/officeDocument/2006/relationships/hyperlink" Target="https://isoterm.ru/product/stalnye-konvektory/novoterm-layt-napolnyy-byudzhetnyy-konvektor-bez-verkhnego-kozhukha/" TargetMode="External"/><Relationship Id="rId27" Type="http://schemas.openxmlformats.org/officeDocument/2006/relationships/hyperlink" Target="https://isoterm.ru/product/stalnye-konvektory/novoterm-layt-napolnyy-byudzhetnyy-konvektor-bez-verkhnego-kozhukha/" TargetMode="External"/><Relationship Id="rId30" Type="http://schemas.openxmlformats.org/officeDocument/2006/relationships/hyperlink" Target="https://isoterm.ru/product/stalnye-konvektory/novoterm-layt-napolnyy-byudzhetnyy-konvektor-bez-verkhnego-kozhukha/" TargetMode="External"/><Relationship Id="rId35" Type="http://schemas.openxmlformats.org/officeDocument/2006/relationships/hyperlink" Target="https://isoterm.ru/product/stalnye-konvektory/novoterm-layt-napolnyy-byudzhetnyy-konvektor-bez-verkhnego-kozhukha/" TargetMode="External"/><Relationship Id="rId8" Type="http://schemas.openxmlformats.org/officeDocument/2006/relationships/hyperlink" Target="https://isoterm.ru/product/stalnye-konvektory/novoterm-layt-napolnyy-byudzhetnyy-konvektor-bez-verkhnego-kozhukha/" TargetMode="External"/><Relationship Id="rId3" Type="http://schemas.openxmlformats.org/officeDocument/2006/relationships/hyperlink" Target="https://isoterm.ru/product/stalnye-konvektory/novoterm-layt-napolnyy-byudzhetnyy-konvektor-bez-verkhnego-kozhukh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FF93D-BFFF-4438-BD00-CB9DA873950F}">
  <dimension ref="A1:O36"/>
  <sheetViews>
    <sheetView tabSelected="1" topLeftCell="L1" zoomScale="85" zoomScaleNormal="85" workbookViewId="0">
      <selection activeCell="N1" sqref="N1"/>
    </sheetView>
  </sheetViews>
  <sheetFormatPr defaultRowHeight="15" x14ac:dyDescent="0.25"/>
  <cols>
    <col min="1" max="1" width="26.140625" style="5" bestFit="1" customWidth="1"/>
    <col min="2" max="2" width="25" style="5" bestFit="1" customWidth="1"/>
    <col min="3" max="5" width="24" customWidth="1"/>
    <col min="6" max="8" width="36.7109375" style="20" customWidth="1"/>
    <col min="9" max="9" width="34.28515625" customWidth="1"/>
    <col min="10" max="10" width="43.140625" customWidth="1"/>
    <col min="11" max="11" width="122" bestFit="1" customWidth="1"/>
    <col min="12" max="12" width="49.42578125" customWidth="1"/>
    <col min="13" max="13" width="44.140625" bestFit="1" customWidth="1"/>
    <col min="14" max="14" width="21.42578125" customWidth="1"/>
    <col min="15" max="15" width="115.28515625" bestFit="1" customWidth="1"/>
  </cols>
  <sheetData>
    <row r="1" spans="1:15" s="3" customFormat="1" ht="59.25" customHeight="1" x14ac:dyDescent="0.25">
      <c r="A1" s="4" t="s">
        <v>11</v>
      </c>
      <c r="B1" s="16" t="s">
        <v>16</v>
      </c>
      <c r="C1" s="1" t="s">
        <v>2</v>
      </c>
      <c r="D1" s="1" t="s">
        <v>3</v>
      </c>
      <c r="E1" s="1" t="s">
        <v>4</v>
      </c>
      <c r="F1" s="17" t="s">
        <v>5</v>
      </c>
      <c r="G1" s="17" t="s">
        <v>6</v>
      </c>
      <c r="H1" s="17" t="s">
        <v>7</v>
      </c>
      <c r="I1" s="1" t="s">
        <v>8</v>
      </c>
      <c r="J1" s="2" t="s">
        <v>14</v>
      </c>
      <c r="K1" s="2" t="s">
        <v>13</v>
      </c>
      <c r="L1" s="2" t="s">
        <v>9</v>
      </c>
      <c r="M1" s="1" t="s">
        <v>12</v>
      </c>
      <c r="N1" s="1" t="s">
        <v>87</v>
      </c>
      <c r="O1" s="1" t="s">
        <v>10</v>
      </c>
    </row>
    <row r="2" spans="1:15" s="10" customFormat="1" ht="20.100000000000001" customHeight="1" x14ac:dyDescent="0.25">
      <c r="A2" s="10" t="str">
        <f>_xlfn.CONCAT("Новотерм Лайт, ",J2)</f>
        <v>Новотерм Лайт, СКО 204, Л</v>
      </c>
      <c r="B2" s="10" t="s">
        <v>39</v>
      </c>
      <c r="C2" s="11">
        <v>160</v>
      </c>
      <c r="D2" s="11">
        <v>75</v>
      </c>
      <c r="E2" s="12">
        <v>400</v>
      </c>
      <c r="F2" s="18">
        <v>210</v>
      </c>
      <c r="G2" s="18">
        <v>174.51</v>
      </c>
      <c r="H2" s="18">
        <f ca="1">Таблица1[[#This Row],[Qну_dT50'#'#HVAC_HEATING_LOAD'#'#WATTS]]*1000</f>
        <v>140.28000000000003</v>
      </c>
      <c r="I2" s="11" t="s">
        <v>1</v>
      </c>
      <c r="J2" s="11" t="s">
        <v>17</v>
      </c>
      <c r="K2" s="12" t="str">
        <f>_xlfn.CONCAT("Стальной конвектор Новотерм Лайт. Напольный.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Левое. Высота=160 мм, длина=400 мм, глубина=75 мм</v>
      </c>
      <c r="L2" s="11">
        <v>80</v>
      </c>
      <c r="M2" s="12" t="s">
        <v>0</v>
      </c>
      <c r="N2" s="13">
        <v>0</v>
      </c>
      <c r="O2" s="14" t="s">
        <v>15</v>
      </c>
    </row>
    <row r="3" spans="1:15" s="10" customFormat="1" ht="20.100000000000001" customHeight="1" x14ac:dyDescent="0.25">
      <c r="A3" s="10" t="str">
        <f t="shared" ref="A3:A23" si="0">_xlfn.CONCAT("Новотерм Лайт, ",J3)</f>
        <v>Новотерм Лайт, СКО 205, Л</v>
      </c>
      <c r="B3" s="10" t="s">
        <v>40</v>
      </c>
      <c r="C3" s="11">
        <v>160</v>
      </c>
      <c r="D3" s="11">
        <v>75</v>
      </c>
      <c r="E3" s="12">
        <v>500</v>
      </c>
      <c r="F3" s="18">
        <v>304</v>
      </c>
      <c r="G3" s="18">
        <v>252.62399999999997</v>
      </c>
      <c r="H3" s="18">
        <f ca="1">Таблица1[[#This Row],[Qну_dT50'#'#HVAC_HEATING_LOAD'#'#WATTS]]*1000</f>
        <v>203.072</v>
      </c>
      <c r="I3" s="11" t="s">
        <v>1</v>
      </c>
      <c r="J3" s="11" t="s">
        <v>18</v>
      </c>
      <c r="K3" s="12" t="str">
        <f>_xlfn.CONCAT("Стальной конвектор Новотерм Лайт. Напольный.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Левое. Высота=160 мм, длина=500 мм, глубина=75 мм</v>
      </c>
      <c r="L3" s="11">
        <v>80</v>
      </c>
      <c r="M3" s="12" t="s">
        <v>0</v>
      </c>
      <c r="N3" s="13">
        <v>0</v>
      </c>
      <c r="O3" s="14" t="s">
        <v>15</v>
      </c>
    </row>
    <row r="4" spans="1:15" s="10" customFormat="1" ht="20.100000000000001" customHeight="1" x14ac:dyDescent="0.25">
      <c r="A4" s="10" t="str">
        <f t="shared" si="0"/>
        <v>Новотерм Лайт, СКО 206, Л</v>
      </c>
      <c r="B4" s="10" t="s">
        <v>41</v>
      </c>
      <c r="C4" s="11">
        <v>160</v>
      </c>
      <c r="D4" s="11">
        <v>75</v>
      </c>
      <c r="E4" s="12">
        <v>600</v>
      </c>
      <c r="F4" s="18">
        <v>390</v>
      </c>
      <c r="G4" s="18">
        <v>324.08999999999997</v>
      </c>
      <c r="H4" s="18">
        <f ca="1">Таблица1[[#This Row],[Qну_dT50'#'#HVAC_HEATING_LOAD'#'#WATTS]]*1000</f>
        <v>260</v>
      </c>
      <c r="I4" s="11" t="s">
        <v>1</v>
      </c>
      <c r="J4" s="11" t="s">
        <v>19</v>
      </c>
      <c r="K4" s="12" t="str">
        <f>_xlfn.CONCAT("Стальной конвектор Новотерм Лайт. Напольный.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Левое. Высота=160 мм, длина=600 мм, глубина=75 мм</v>
      </c>
      <c r="L4" s="11">
        <v>80</v>
      </c>
      <c r="M4" s="12" t="s">
        <v>0</v>
      </c>
      <c r="N4" s="13">
        <v>0</v>
      </c>
      <c r="O4" s="14" t="s">
        <v>15</v>
      </c>
    </row>
    <row r="5" spans="1:15" s="10" customFormat="1" ht="20.100000000000001" customHeight="1" x14ac:dyDescent="0.25">
      <c r="A5" s="10" t="str">
        <f t="shared" si="0"/>
        <v>Новотерм Лайт, СКО 207, Л</v>
      </c>
      <c r="B5" s="10" t="s">
        <v>42</v>
      </c>
      <c r="C5" s="11">
        <v>160</v>
      </c>
      <c r="D5" s="11">
        <v>75</v>
      </c>
      <c r="E5" s="12">
        <v>700</v>
      </c>
      <c r="F5" s="18">
        <v>475</v>
      </c>
      <c r="G5" s="18">
        <v>394.72499999999991</v>
      </c>
      <c r="H5" s="18">
        <f ca="1">Таблица1[[#This Row],[Qну_dT50'#'#HVAC_HEATING_LOAD'#'#WATTS]]*1000</f>
        <v>317.3</v>
      </c>
      <c r="I5" s="11" t="s">
        <v>1</v>
      </c>
      <c r="J5" s="11" t="s">
        <v>20</v>
      </c>
      <c r="K5" s="12" t="str">
        <f>_xlfn.CONCAT("Стальной конвектор Новотерм Лайт. Напольный.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Левое. Высота=160 мм, длина=700 мм, глубина=75 мм</v>
      </c>
      <c r="L5" s="11">
        <v>80</v>
      </c>
      <c r="M5" s="12" t="s">
        <v>0</v>
      </c>
      <c r="N5" s="13">
        <v>0</v>
      </c>
      <c r="O5" s="14" t="s">
        <v>15</v>
      </c>
    </row>
    <row r="6" spans="1:15" s="10" customFormat="1" ht="20.100000000000001" customHeight="1" x14ac:dyDescent="0.25">
      <c r="A6" s="10" t="str">
        <f t="shared" si="0"/>
        <v>Новотерм Лайт, СКО 208, Л</v>
      </c>
      <c r="B6" s="10" t="s">
        <v>43</v>
      </c>
      <c r="C6" s="11">
        <v>160</v>
      </c>
      <c r="D6" s="11">
        <v>75</v>
      </c>
      <c r="E6" s="12">
        <v>800</v>
      </c>
      <c r="F6" s="18">
        <v>561</v>
      </c>
      <c r="G6" s="18">
        <v>466.19100000000003</v>
      </c>
      <c r="H6" s="18">
        <f ca="1">Таблица1[[#This Row],[Qну_dT50'#'#HVAC_HEATING_LOAD'#'#WATTS]]*1000</f>
        <v>374.7480000000001</v>
      </c>
      <c r="I6" s="11" t="s">
        <v>1</v>
      </c>
      <c r="J6" s="11" t="s">
        <v>21</v>
      </c>
      <c r="K6" s="12" t="str">
        <f>_xlfn.CONCAT("Стальной конвектор Новотерм Лайт. Напольный.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Левое. Высота=160 мм, длина=800 мм, глубина=75 мм</v>
      </c>
      <c r="L6" s="11">
        <v>80</v>
      </c>
      <c r="M6" s="12" t="s">
        <v>0</v>
      </c>
      <c r="N6" s="13">
        <v>0</v>
      </c>
      <c r="O6" s="14" t="s">
        <v>15</v>
      </c>
    </row>
    <row r="7" spans="1:15" s="10" customFormat="1" ht="20.100000000000001" customHeight="1" x14ac:dyDescent="0.25">
      <c r="A7" s="10" t="str">
        <f t="shared" si="0"/>
        <v>Новотерм Лайт, СКО 209, Л</v>
      </c>
      <c r="B7" s="10" t="s">
        <v>44</v>
      </c>
      <c r="C7" s="11">
        <v>160</v>
      </c>
      <c r="D7" s="11">
        <v>75</v>
      </c>
      <c r="E7" s="12">
        <v>900</v>
      </c>
      <c r="F7" s="18">
        <v>646</v>
      </c>
      <c r="G7" s="18">
        <v>536.82600000000002</v>
      </c>
      <c r="H7" s="18">
        <f ca="1">Таблица1[[#This Row],[Qну_dT50'#'#HVAC_HEATING_LOAD'#'#WATTS]]*1000</f>
        <v>431</v>
      </c>
      <c r="I7" s="11" t="s">
        <v>1</v>
      </c>
      <c r="J7" s="11" t="s">
        <v>22</v>
      </c>
      <c r="K7" s="12" t="str">
        <f>_xlfn.CONCAT("Стальной конвектор Новотерм Лайт. Напольный.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Левое. Высота=160 мм, длина=900 мм, глубина=75 мм</v>
      </c>
      <c r="L7" s="11">
        <v>80</v>
      </c>
      <c r="M7" s="12" t="s">
        <v>0</v>
      </c>
      <c r="N7" s="13">
        <v>0</v>
      </c>
      <c r="O7" s="14" t="s">
        <v>15</v>
      </c>
    </row>
    <row r="8" spans="1:15" s="10" customFormat="1" ht="20.100000000000001" customHeight="1" x14ac:dyDescent="0.25">
      <c r="A8" s="10" t="str">
        <f t="shared" si="0"/>
        <v>Новотерм Лайт, СКО 210, Л</v>
      </c>
      <c r="B8" s="10" t="s">
        <v>45</v>
      </c>
      <c r="C8" s="11">
        <v>160</v>
      </c>
      <c r="D8" s="11">
        <v>75</v>
      </c>
      <c r="E8" s="12">
        <v>1000</v>
      </c>
      <c r="F8" s="18">
        <v>730</v>
      </c>
      <c r="G8" s="18">
        <v>606.63</v>
      </c>
      <c r="H8" s="18">
        <f ca="1">Таблица1[[#This Row],[Qну_dT50'#'#HVAC_HEATING_LOAD'#'#WATTS]]*1000</f>
        <v>487</v>
      </c>
      <c r="I8" s="11" t="s">
        <v>1</v>
      </c>
      <c r="J8" s="11" t="s">
        <v>23</v>
      </c>
      <c r="K8" s="12" t="str">
        <f>_xlfn.CONCAT("Стальной конвектор Новотерм Лайт. Напольный.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Левое. Высота=160 мм, длина=1000 мм, глубина=75 мм</v>
      </c>
      <c r="L8" s="11">
        <v>80</v>
      </c>
      <c r="M8" s="12" t="s">
        <v>0</v>
      </c>
      <c r="N8" s="13">
        <v>0</v>
      </c>
      <c r="O8" s="14" t="s">
        <v>15</v>
      </c>
    </row>
    <row r="9" spans="1:15" s="10" customFormat="1" ht="20.100000000000001" customHeight="1" x14ac:dyDescent="0.25">
      <c r="A9" s="10" t="str">
        <f t="shared" si="0"/>
        <v>Новотерм Лайт, СКО 211, Л</v>
      </c>
      <c r="B9" s="10" t="s">
        <v>46</v>
      </c>
      <c r="C9" s="11">
        <v>160</v>
      </c>
      <c r="D9" s="11">
        <v>75</v>
      </c>
      <c r="E9" s="12">
        <v>1100</v>
      </c>
      <c r="F9" s="18">
        <v>817</v>
      </c>
      <c r="G9" s="18">
        <v>678.92699999999991</v>
      </c>
      <c r="H9" s="18">
        <f ca="1">Таблица1[[#This Row],[Qну_dT50'#'#HVAC_HEATING_LOAD'#'#WATTS]]*1000</f>
        <v>545.75599999999997</v>
      </c>
      <c r="I9" s="11" t="s">
        <v>1</v>
      </c>
      <c r="J9" s="11" t="s">
        <v>24</v>
      </c>
      <c r="K9" s="12" t="str">
        <f>_xlfn.CONCAT("Стальной конвектор Новотерм Лайт. Напольный.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Левое. Высота=160 мм, длина=1100 мм, глубина=75 мм</v>
      </c>
      <c r="L9" s="11">
        <v>80</v>
      </c>
      <c r="M9" s="12" t="s">
        <v>0</v>
      </c>
      <c r="N9" s="13">
        <v>0</v>
      </c>
      <c r="O9" s="14" t="s">
        <v>15</v>
      </c>
    </row>
    <row r="10" spans="1:15" s="10" customFormat="1" ht="20.100000000000001" customHeight="1" x14ac:dyDescent="0.25">
      <c r="A10" s="10" t="str">
        <f t="shared" si="0"/>
        <v>Новотерм Лайт, СКО 212, Л</v>
      </c>
      <c r="B10" s="10" t="s">
        <v>47</v>
      </c>
      <c r="C10" s="11">
        <v>160</v>
      </c>
      <c r="D10" s="11">
        <v>75</v>
      </c>
      <c r="E10" s="12">
        <v>1200</v>
      </c>
      <c r="F10" s="18">
        <v>903</v>
      </c>
      <c r="G10" s="18">
        <v>751</v>
      </c>
      <c r="H10" s="18">
        <f ca="1">Таблица1[[#This Row],[Qну_dT50'#'#HVAC_HEATING_LOAD'#'#WATTS]]*1000</f>
        <v>603.20400000000006</v>
      </c>
      <c r="I10" s="11" t="s">
        <v>1</v>
      </c>
      <c r="J10" s="11" t="s">
        <v>25</v>
      </c>
      <c r="K10" s="12" t="str">
        <f>_xlfn.CONCAT("Стальной конвектор Новотерм Лайт. Напольный.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Левое. Высота=160 мм, длина=1200 мм, глубина=75 мм</v>
      </c>
      <c r="L10" s="11">
        <v>80</v>
      </c>
      <c r="M10" s="12" t="s">
        <v>0</v>
      </c>
      <c r="N10" s="13">
        <v>0</v>
      </c>
      <c r="O10" s="14" t="s">
        <v>15</v>
      </c>
    </row>
    <row r="11" spans="1:15" s="10" customFormat="1" ht="20.100000000000001" customHeight="1" x14ac:dyDescent="0.25">
      <c r="A11" s="10" t="str">
        <f t="shared" si="0"/>
        <v>Новотерм Лайт, СКО 213, Л</v>
      </c>
      <c r="B11" s="10" t="s">
        <v>48</v>
      </c>
      <c r="C11" s="11">
        <v>160</v>
      </c>
      <c r="D11" s="11">
        <v>75</v>
      </c>
      <c r="E11" s="12">
        <v>1300</v>
      </c>
      <c r="F11" s="18">
        <v>988</v>
      </c>
      <c r="G11" s="18">
        <v>821.02800000000002</v>
      </c>
      <c r="H11" s="18">
        <f ca="1">Таблица1[[#This Row],[Qну_dT50'#'#HVAC_HEATING_LOAD'#'#WATTS]]*1000</f>
        <v>659.98400000000004</v>
      </c>
      <c r="I11" s="11" t="s">
        <v>1</v>
      </c>
      <c r="J11" s="11" t="s">
        <v>26</v>
      </c>
      <c r="K11" s="12" t="str">
        <f>_xlfn.CONCAT("Стальной конвектор Новотерм Лайт. Напольный.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Левое. Высота=160 мм, длина=1300 мм, глубина=75 мм</v>
      </c>
      <c r="L11" s="11">
        <v>80</v>
      </c>
      <c r="M11" s="12" t="s">
        <v>0</v>
      </c>
      <c r="N11" s="13">
        <v>0</v>
      </c>
      <c r="O11" s="14" t="s">
        <v>15</v>
      </c>
    </row>
    <row r="12" spans="1:15" s="10" customFormat="1" ht="20.100000000000001" customHeight="1" x14ac:dyDescent="0.25">
      <c r="A12" s="10" t="str">
        <f t="shared" si="0"/>
        <v>Новотерм Лайт, СКО 214, Л</v>
      </c>
      <c r="B12" s="10" t="s">
        <v>49</v>
      </c>
      <c r="C12" s="11">
        <v>160</v>
      </c>
      <c r="D12" s="11">
        <v>75</v>
      </c>
      <c r="E12" s="12">
        <v>1400</v>
      </c>
      <c r="F12" s="18">
        <v>1074</v>
      </c>
      <c r="G12" s="18">
        <v>893</v>
      </c>
      <c r="H12" s="18">
        <f ca="1">Таблица1[[#This Row],[Qну_dT50'#'#HVAC_HEATING_LOAD'#'#WATTS]]*1000</f>
        <v>717.43200000000002</v>
      </c>
      <c r="I12" s="11" t="s">
        <v>1</v>
      </c>
      <c r="J12" s="11" t="s">
        <v>27</v>
      </c>
      <c r="K12" s="12" t="str">
        <f>_xlfn.CONCAT("Стальной конвектор Новотерм Лайт. Напольный.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Левое. Высота=160 мм, длина=1400 мм, глубина=75 мм</v>
      </c>
      <c r="L12" s="11">
        <v>80</v>
      </c>
      <c r="M12" s="12" t="s">
        <v>0</v>
      </c>
      <c r="N12" s="13">
        <v>0</v>
      </c>
      <c r="O12" s="14" t="s">
        <v>15</v>
      </c>
    </row>
    <row r="13" spans="1:15" s="10" customFormat="1" ht="20.100000000000001" customHeight="1" x14ac:dyDescent="0.25">
      <c r="A13" s="10" t="str">
        <f t="shared" si="0"/>
        <v>Новотерм Лайт, СКО 215, Л</v>
      </c>
      <c r="B13" s="10" t="s">
        <v>50</v>
      </c>
      <c r="C13" s="11">
        <v>160</v>
      </c>
      <c r="D13" s="11">
        <v>75</v>
      </c>
      <c r="E13" s="12">
        <v>1500</v>
      </c>
      <c r="F13" s="18">
        <v>1159</v>
      </c>
      <c r="G13" s="18">
        <v>963.12900000000002</v>
      </c>
      <c r="H13" s="18">
        <f ca="1">Таблица1[[#This Row],[Qну_dT50'#'#HVAC_HEATING_LOAD'#'#WATTS]]*1000</f>
        <v>774.21199999999999</v>
      </c>
      <c r="I13" s="11" t="s">
        <v>1</v>
      </c>
      <c r="J13" s="11" t="s">
        <v>28</v>
      </c>
      <c r="K13" s="12" t="str">
        <f>_xlfn.CONCAT("Стальной конвектор Новотерм Лайт. Напольный.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Левое. Высота=160 мм, длина=1500 мм, глубина=75 мм</v>
      </c>
      <c r="L13" s="11">
        <v>80</v>
      </c>
      <c r="M13" s="12" t="s">
        <v>0</v>
      </c>
      <c r="N13" s="13">
        <v>0</v>
      </c>
      <c r="O13" s="14" t="s">
        <v>15</v>
      </c>
    </row>
    <row r="14" spans="1:15" s="10" customFormat="1" ht="20.100000000000001" customHeight="1" x14ac:dyDescent="0.25">
      <c r="A14" s="10" t="str">
        <f t="shared" si="0"/>
        <v>Новотерм Лайт, СКО 216, Л</v>
      </c>
      <c r="B14" s="10" t="s">
        <v>51</v>
      </c>
      <c r="C14" s="11">
        <v>160</v>
      </c>
      <c r="D14" s="11">
        <v>75</v>
      </c>
      <c r="E14" s="12">
        <v>1600</v>
      </c>
      <c r="F14" s="18">
        <v>1255</v>
      </c>
      <c r="G14" s="18">
        <v>1042.905</v>
      </c>
      <c r="H14" s="18">
        <f ca="1">Таблица1[[#This Row],[Qну_dT50'#'#HVAC_HEATING_LOAD'#'#WATTS]]*1000</f>
        <v>838.33999999999992</v>
      </c>
      <c r="I14" s="11" t="s">
        <v>1</v>
      </c>
      <c r="J14" s="11" t="s">
        <v>29</v>
      </c>
      <c r="K14" s="12" t="str">
        <f>_xlfn.CONCAT("Стальной конвектор Новотерм Лайт. Напольный.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Левое. Высота=160 мм, длина=1600 мм, глубина=75 мм</v>
      </c>
      <c r="L14" s="11">
        <v>80</v>
      </c>
      <c r="M14" s="12" t="s">
        <v>0</v>
      </c>
      <c r="N14" s="13">
        <v>0</v>
      </c>
      <c r="O14" s="14" t="s">
        <v>15</v>
      </c>
    </row>
    <row r="15" spans="1:15" s="10" customFormat="1" ht="20.100000000000001" customHeight="1" x14ac:dyDescent="0.25">
      <c r="A15" s="10" t="str">
        <f t="shared" si="0"/>
        <v>Новотерм Лайт, СКО 217, Л</v>
      </c>
      <c r="B15" s="10" t="s">
        <v>52</v>
      </c>
      <c r="C15" s="11">
        <v>160</v>
      </c>
      <c r="D15" s="11">
        <v>75</v>
      </c>
      <c r="E15" s="12">
        <v>1700</v>
      </c>
      <c r="F15" s="18">
        <v>1300</v>
      </c>
      <c r="G15" s="18">
        <v>1080.3</v>
      </c>
      <c r="H15" s="18">
        <f ca="1">Таблица1[[#This Row],[Qну_dT50'#'#HVAC_HEATING_LOAD'#'#WATTS]]*1000</f>
        <v>868.40000000000009</v>
      </c>
      <c r="I15" s="11" t="s">
        <v>1</v>
      </c>
      <c r="J15" s="11" t="s">
        <v>30</v>
      </c>
      <c r="K15" s="12" t="str">
        <f>_xlfn.CONCAT("Стальной конвектор Новотерм Лайт. Напольный.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Левое. Высота=160 мм, длина=1700 мм, глубина=75 мм</v>
      </c>
      <c r="L15" s="11">
        <v>80</v>
      </c>
      <c r="M15" s="12" t="s">
        <v>0</v>
      </c>
      <c r="N15" s="13">
        <v>0</v>
      </c>
      <c r="O15" s="14" t="s">
        <v>15</v>
      </c>
    </row>
    <row r="16" spans="1:15" s="10" customFormat="1" ht="20.100000000000001" customHeight="1" x14ac:dyDescent="0.25">
      <c r="A16" s="10" t="str">
        <f t="shared" si="0"/>
        <v>Новотерм Лайт, СКО 218, Л</v>
      </c>
      <c r="B16" s="10" t="s">
        <v>53</v>
      </c>
      <c r="C16" s="11">
        <v>160</v>
      </c>
      <c r="D16" s="11">
        <v>75</v>
      </c>
      <c r="E16" s="12">
        <v>1800</v>
      </c>
      <c r="F16" s="18">
        <v>1357</v>
      </c>
      <c r="G16" s="18">
        <v>1127.6669999999999</v>
      </c>
      <c r="H16" s="18">
        <f ca="1">Таблица1[[#This Row],[Qну_dT50'#'#HVAC_HEATING_LOAD'#'#WATTS]]*1000</f>
        <v>906.47600000000011</v>
      </c>
      <c r="I16" s="11" t="s">
        <v>1</v>
      </c>
      <c r="J16" s="11" t="s">
        <v>31</v>
      </c>
      <c r="K16" s="12" t="str">
        <f>_xlfn.CONCAT("Стальной конвектор Новотерм Лайт. Напольный.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Левое. Высота=160 мм, длина=1800 мм, глубина=75 мм</v>
      </c>
      <c r="L16" s="11">
        <v>80</v>
      </c>
      <c r="M16" s="12" t="s">
        <v>0</v>
      </c>
      <c r="N16" s="13">
        <v>0</v>
      </c>
      <c r="O16" s="14" t="s">
        <v>15</v>
      </c>
    </row>
    <row r="17" spans="1:15" s="10" customFormat="1" ht="20.100000000000001" customHeight="1" x14ac:dyDescent="0.25">
      <c r="A17" s="10" t="str">
        <f t="shared" si="0"/>
        <v>Новотерм Лайт, СКО 219, Л</v>
      </c>
      <c r="B17" s="10" t="s">
        <v>54</v>
      </c>
      <c r="C17" s="11">
        <v>160</v>
      </c>
      <c r="D17" s="11">
        <v>75</v>
      </c>
      <c r="E17" s="12">
        <v>1900</v>
      </c>
      <c r="F17" s="18">
        <v>1445</v>
      </c>
      <c r="G17" s="18">
        <v>1200.7950000000001</v>
      </c>
      <c r="H17" s="18">
        <f ca="1">Таблица1[[#This Row],[Qну_dT50'#'#HVAC_HEATING_LOAD'#'#WATTS]]*1000</f>
        <v>965.2600000000001</v>
      </c>
      <c r="I17" s="11" t="s">
        <v>1</v>
      </c>
      <c r="J17" s="11" t="s">
        <v>32</v>
      </c>
      <c r="K17" s="12" t="str">
        <f>_xlfn.CONCAT("Стальной конвектор Новотерм Лайт. Напольный.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Левое. Высота=160 мм, длина=1900 мм, глубина=75 мм</v>
      </c>
      <c r="L17" s="11">
        <v>80</v>
      </c>
      <c r="M17" s="12" t="s">
        <v>0</v>
      </c>
      <c r="N17" s="13">
        <v>0</v>
      </c>
      <c r="O17" s="14" t="s">
        <v>15</v>
      </c>
    </row>
    <row r="18" spans="1:15" s="10" customFormat="1" ht="20.100000000000001" customHeight="1" x14ac:dyDescent="0.25">
      <c r="A18" s="10" t="str">
        <f t="shared" si="0"/>
        <v>Новотерм Лайт, СКО 220, Л</v>
      </c>
      <c r="B18" s="10" t="s">
        <v>55</v>
      </c>
      <c r="C18" s="11">
        <v>160</v>
      </c>
      <c r="D18" s="11">
        <v>75</v>
      </c>
      <c r="E18" s="12">
        <v>2000</v>
      </c>
      <c r="F18" s="18">
        <v>1532</v>
      </c>
      <c r="G18" s="18">
        <v>1273.0919999999999</v>
      </c>
      <c r="H18" s="18">
        <f ca="1">Таблица1[[#This Row],[Qну_dT50'#'#HVAC_HEATING_LOAD'#'#WATTS]]*1000</f>
        <v>1023.3760000000001</v>
      </c>
      <c r="I18" s="11" t="s">
        <v>1</v>
      </c>
      <c r="J18" s="11" t="s">
        <v>33</v>
      </c>
      <c r="K18" s="12" t="str">
        <f>_xlfn.CONCAT("Стальной конвектор Новотерм Лайт. Напольный.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Левое. Высота=160 мм, длина=2000 мм, глубина=75 мм</v>
      </c>
      <c r="L18" s="11">
        <v>80</v>
      </c>
      <c r="M18" s="12" t="s">
        <v>0</v>
      </c>
      <c r="N18" s="13">
        <v>0</v>
      </c>
      <c r="O18" s="14" t="s">
        <v>15</v>
      </c>
    </row>
    <row r="19" spans="1:15" s="10" customFormat="1" ht="20.100000000000001" customHeight="1" x14ac:dyDescent="0.25">
      <c r="A19" s="10" t="str">
        <f t="shared" si="0"/>
        <v>Новотерм Лайт, СКО 221, Л</v>
      </c>
      <c r="B19" s="10" t="s">
        <v>56</v>
      </c>
      <c r="C19" s="11">
        <v>160</v>
      </c>
      <c r="D19" s="11">
        <v>75</v>
      </c>
      <c r="E19" s="12">
        <v>2100</v>
      </c>
      <c r="F19" s="18">
        <v>1618</v>
      </c>
      <c r="G19" s="18">
        <v>1344.558</v>
      </c>
      <c r="H19" s="18">
        <f ca="1">Таблица1[[#This Row],[Qну_dT50'#'#HVAC_HEATING_LOAD'#'#WATTS]]*1000</f>
        <v>1080.8240000000003</v>
      </c>
      <c r="I19" s="11" t="s">
        <v>1</v>
      </c>
      <c r="J19" s="11" t="s">
        <v>34</v>
      </c>
      <c r="K19" s="12" t="str">
        <f>_xlfn.CONCAT("Стальной конвектор Новотерм Лайт. Напольный.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Левое. Высота=160 мм, длина=2100 мм, глубина=75 мм</v>
      </c>
      <c r="L19" s="11">
        <v>80</v>
      </c>
      <c r="M19" s="12" t="s">
        <v>0</v>
      </c>
      <c r="N19" s="13">
        <v>0</v>
      </c>
      <c r="O19" s="14" t="s">
        <v>15</v>
      </c>
    </row>
    <row r="20" spans="1:15" s="10" customFormat="1" ht="20.100000000000001" customHeight="1" x14ac:dyDescent="0.25">
      <c r="A20" s="10" t="str">
        <f t="shared" si="0"/>
        <v>Новотерм Лайт, СКО 222, Л</v>
      </c>
      <c r="B20" s="10" t="s">
        <v>57</v>
      </c>
      <c r="C20" s="11">
        <v>160</v>
      </c>
      <c r="D20" s="11">
        <v>75</v>
      </c>
      <c r="E20" s="12">
        <v>2200</v>
      </c>
      <c r="F20" s="18">
        <v>1706</v>
      </c>
      <c r="G20" s="18">
        <v>1417.6859999999999</v>
      </c>
      <c r="H20" s="18">
        <f ca="1">Таблица1[[#This Row],[Qну_dT50'#'#HVAC_HEATING_LOAD'#'#WATTS]]*1000</f>
        <v>1139</v>
      </c>
      <c r="I20" s="11" t="s">
        <v>1</v>
      </c>
      <c r="J20" s="11" t="s">
        <v>35</v>
      </c>
      <c r="K20" s="12" t="str">
        <f>_xlfn.CONCAT("Стальной конвектор Новотерм Лайт. Напольный.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Левое. Высота=160 мм, длина=2200 мм, глубина=75 мм</v>
      </c>
      <c r="L20" s="11">
        <v>80</v>
      </c>
      <c r="M20" s="12" t="s">
        <v>0</v>
      </c>
      <c r="N20" s="13">
        <v>0</v>
      </c>
      <c r="O20" s="14" t="s">
        <v>15</v>
      </c>
    </row>
    <row r="21" spans="1:15" s="10" customFormat="1" ht="20.100000000000001" customHeight="1" x14ac:dyDescent="0.25">
      <c r="A21" s="10" t="str">
        <f t="shared" si="0"/>
        <v>Новотерм Лайт, СКО 223, Л</v>
      </c>
      <c r="B21" s="10" t="s">
        <v>58</v>
      </c>
      <c r="C21" s="11">
        <v>160</v>
      </c>
      <c r="D21" s="11">
        <v>75</v>
      </c>
      <c r="E21" s="12">
        <v>2300</v>
      </c>
      <c r="F21" s="18">
        <v>1793</v>
      </c>
      <c r="G21" s="18">
        <v>1489.9829999999999</v>
      </c>
      <c r="H21" s="18">
        <f ca="1">Таблица1[[#This Row],[Qну_dT50'#'#HVAC_HEATING_LOAD'#'#WATTS]]*1000</f>
        <v>1197</v>
      </c>
      <c r="I21" s="11" t="s">
        <v>1</v>
      </c>
      <c r="J21" s="11" t="s">
        <v>36</v>
      </c>
      <c r="K21" s="12" t="str">
        <f>_xlfn.CONCAT("Стальной конвектор Новотерм Лайт. Напольный.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Левое. Высота=160 мм, длина=2300 мм, глубина=75 мм</v>
      </c>
      <c r="L21" s="11">
        <v>80</v>
      </c>
      <c r="M21" s="12" t="s">
        <v>0</v>
      </c>
      <c r="N21" s="13">
        <v>0</v>
      </c>
      <c r="O21" s="14" t="s">
        <v>15</v>
      </c>
    </row>
    <row r="22" spans="1:15" s="10" customFormat="1" ht="20.100000000000001" customHeight="1" x14ac:dyDescent="0.25">
      <c r="A22" s="10" t="str">
        <f t="shared" si="0"/>
        <v>Новотерм Лайт, СКО 224, Л</v>
      </c>
      <c r="B22" s="10" t="s">
        <v>59</v>
      </c>
      <c r="C22" s="11">
        <v>160</v>
      </c>
      <c r="D22" s="11">
        <v>75</v>
      </c>
      <c r="E22" s="12">
        <v>2400</v>
      </c>
      <c r="F22" s="18">
        <v>1880</v>
      </c>
      <c r="G22" s="18">
        <v>1563</v>
      </c>
      <c r="H22" s="18">
        <f ca="1">Таблица1[[#This Row],[Qну_dT50'#'#HVAC_HEATING_LOAD'#'#WATTS]]*1000</f>
        <v>1255</v>
      </c>
      <c r="I22" s="11" t="s">
        <v>1</v>
      </c>
      <c r="J22" s="11" t="s">
        <v>37</v>
      </c>
      <c r="K22" s="12" t="str">
        <f>_xlfn.CONCAT("Стальной конвектор Новотерм Лайт. Напольный.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Левое. Высота=160 мм, длина=2400 мм, глубина=75 мм</v>
      </c>
      <c r="L22" s="11">
        <v>80</v>
      </c>
      <c r="M22" s="12" t="s">
        <v>0</v>
      </c>
      <c r="N22" s="13">
        <v>0</v>
      </c>
      <c r="O22" s="14" t="s">
        <v>15</v>
      </c>
    </row>
    <row r="23" spans="1:15" s="10" customFormat="1" ht="18.75" customHeight="1" x14ac:dyDescent="0.25">
      <c r="A23" s="10" t="str">
        <f t="shared" si="0"/>
        <v>Новотерм Лайт, СКО 225, Л</v>
      </c>
      <c r="B23" s="10" t="s">
        <v>60</v>
      </c>
      <c r="C23" s="11">
        <v>160</v>
      </c>
      <c r="D23" s="11">
        <v>75</v>
      </c>
      <c r="E23" s="12">
        <v>2500</v>
      </c>
      <c r="F23" s="18">
        <v>1968</v>
      </c>
      <c r="G23" s="18">
        <v>1636</v>
      </c>
      <c r="H23" s="18">
        <f ca="1">Таблица1[[#This Row],[Qну_dT50'#'#HVAC_HEATING_LOAD'#'#WATTS]]*1000</f>
        <v>1314</v>
      </c>
      <c r="I23" s="11" t="s">
        <v>1</v>
      </c>
      <c r="J23" s="11" t="s">
        <v>38</v>
      </c>
      <c r="K23" s="12" t="str">
        <f>_xlfn.CONCAT("Стальной конвектор Новотерм Лайт. Напольный.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Стальной конвектор Новотерм Лайт. Напольный. Подключение боковое. Левое. Высота=160 мм, длина=2500 мм, глубина=75 мм</v>
      </c>
      <c r="L23" s="11">
        <v>80</v>
      </c>
      <c r="M23" s="12" t="s">
        <v>0</v>
      </c>
      <c r="N23" s="13">
        <v>0</v>
      </c>
      <c r="O23" s="14" t="s">
        <v>15</v>
      </c>
    </row>
    <row r="24" spans="1:15" s="6" customFormat="1" ht="20.100000000000001" customHeight="1" x14ac:dyDescent="0.25">
      <c r="A24" s="5" t="str">
        <f>_xlfn.CONCAT("Новотерм Лайт, ",J24)</f>
        <v>Новотерм Лайт, СКО 404, Л</v>
      </c>
      <c r="B24" s="5" t="s">
        <v>61</v>
      </c>
      <c r="C24" s="7">
        <v>380</v>
      </c>
      <c r="D24" s="7">
        <v>75</v>
      </c>
      <c r="E24" s="8">
        <v>400</v>
      </c>
      <c r="F24" s="19">
        <v>346</v>
      </c>
      <c r="G24" s="19">
        <v>287.52599999999995</v>
      </c>
      <c r="H24" s="19">
        <v>231.12799999999999</v>
      </c>
      <c r="I24" s="7" t="s">
        <v>1</v>
      </c>
      <c r="J24" s="7" t="s">
        <v>74</v>
      </c>
      <c r="K24" s="8" t="str">
        <f t="shared" ref="K24:K36" si="1">_xlfn.CONCAT("Стальной конвектор Новотерм Лайт. Напольный. Подключение боковое. Левое. Высота=",C24," мм, длина=",E24," мм, глубина=",D24," мм")</f>
        <v>Стальной конвектор Новотерм Лайт. Напольный. Подключение боковое. Левое. Высота=380 мм, длина=400 мм, глубина=75 мм</v>
      </c>
      <c r="L24" s="7">
        <v>80</v>
      </c>
      <c r="M24" s="8" t="s">
        <v>0</v>
      </c>
      <c r="N24" s="9">
        <v>0</v>
      </c>
      <c r="O24" s="15" t="s">
        <v>15</v>
      </c>
    </row>
    <row r="25" spans="1:15" ht="20.100000000000001" customHeight="1" x14ac:dyDescent="0.25">
      <c r="A25" s="5" t="str">
        <f t="shared" ref="A25:A36" si="2">_xlfn.CONCAT("Новотерм Лайт, ",J25)</f>
        <v>Новотерм Лайт, СКО 405, Л</v>
      </c>
      <c r="B25" s="5" t="s">
        <v>62</v>
      </c>
      <c r="C25" s="7">
        <v>380</v>
      </c>
      <c r="D25" s="7">
        <v>75</v>
      </c>
      <c r="E25" s="8">
        <v>500</v>
      </c>
      <c r="F25" s="19">
        <v>497</v>
      </c>
      <c r="G25" s="19">
        <v>413.00699999999995</v>
      </c>
      <c r="H25" s="19">
        <v>331.99600000000004</v>
      </c>
      <c r="I25" s="7" t="s">
        <v>1</v>
      </c>
      <c r="J25" s="7" t="s">
        <v>75</v>
      </c>
      <c r="K25" s="8" t="str">
        <f t="shared" si="1"/>
        <v>Стальной конвектор Новотерм Лайт. Напольный. Подключение боковое. Левое. Высота=380 мм, длина=500 мм, глубина=75 мм</v>
      </c>
      <c r="L25" s="7">
        <v>80</v>
      </c>
      <c r="M25" s="8" t="s">
        <v>0</v>
      </c>
      <c r="N25" s="9">
        <v>0</v>
      </c>
      <c r="O25" s="15" t="s">
        <v>15</v>
      </c>
    </row>
    <row r="26" spans="1:15" ht="20.100000000000001" customHeight="1" x14ac:dyDescent="0.25">
      <c r="A26" s="5" t="str">
        <f t="shared" si="2"/>
        <v>Новотерм Лайт, СКО 406, Л</v>
      </c>
      <c r="B26" s="5" t="s">
        <v>63</v>
      </c>
      <c r="C26" s="7">
        <v>380</v>
      </c>
      <c r="D26" s="7">
        <v>75</v>
      </c>
      <c r="E26" s="8">
        <v>600</v>
      </c>
      <c r="F26" s="19">
        <v>647</v>
      </c>
      <c r="G26" s="19">
        <v>537.65699999999993</v>
      </c>
      <c r="H26" s="19">
        <v>432.19600000000003</v>
      </c>
      <c r="I26" s="7" t="s">
        <v>1</v>
      </c>
      <c r="J26" s="7" t="s">
        <v>76</v>
      </c>
      <c r="K26" s="8" t="str">
        <f t="shared" si="1"/>
        <v>Стальной конвектор Новотерм Лайт. Напольный. Подключение боковое. Левое. Высота=380 мм, длина=600 мм, глубина=75 мм</v>
      </c>
      <c r="L26" s="7">
        <v>80</v>
      </c>
      <c r="M26" s="8" t="s">
        <v>0</v>
      </c>
      <c r="N26" s="9">
        <v>0</v>
      </c>
      <c r="O26" s="15" t="s">
        <v>15</v>
      </c>
    </row>
    <row r="27" spans="1:15" ht="20.100000000000001" customHeight="1" x14ac:dyDescent="0.25">
      <c r="A27" s="5" t="str">
        <f t="shared" si="2"/>
        <v>Новотерм Лайт, СКО 407, Л</v>
      </c>
      <c r="B27" s="5" t="s">
        <v>64</v>
      </c>
      <c r="C27" s="7">
        <v>380</v>
      </c>
      <c r="D27" s="7">
        <v>75</v>
      </c>
      <c r="E27" s="8">
        <v>700</v>
      </c>
      <c r="F27" s="19">
        <v>797</v>
      </c>
      <c r="G27" s="19">
        <v>662.30700000000002</v>
      </c>
      <c r="H27" s="19">
        <v>532.39600000000007</v>
      </c>
      <c r="I27" s="7" t="s">
        <v>1</v>
      </c>
      <c r="J27" s="7" t="s">
        <v>77</v>
      </c>
      <c r="K27" s="8" t="str">
        <f t="shared" si="1"/>
        <v>Стальной конвектор Новотерм Лайт. Напольный. Подключение боковое. Левое. Высота=380 мм, длина=700 мм, глубина=75 мм</v>
      </c>
      <c r="L27" s="7">
        <v>80</v>
      </c>
      <c r="M27" s="8" t="s">
        <v>0</v>
      </c>
      <c r="N27" s="9">
        <v>0</v>
      </c>
      <c r="O27" s="15" t="s">
        <v>15</v>
      </c>
    </row>
    <row r="28" spans="1:15" ht="20.100000000000001" customHeight="1" x14ac:dyDescent="0.25">
      <c r="A28" s="5" t="str">
        <f t="shared" si="2"/>
        <v>Новотерм Лайт, СКО 408, Л</v>
      </c>
      <c r="B28" s="5" t="s">
        <v>65</v>
      </c>
      <c r="C28" s="7">
        <v>380</v>
      </c>
      <c r="D28" s="7">
        <v>75</v>
      </c>
      <c r="E28" s="8">
        <v>800</v>
      </c>
      <c r="F28" s="19">
        <v>948</v>
      </c>
      <c r="G28" s="19">
        <v>787.7879999999999</v>
      </c>
      <c r="H28" s="19">
        <v>633.26400000000001</v>
      </c>
      <c r="I28" s="7" t="s">
        <v>1</v>
      </c>
      <c r="J28" s="7" t="s">
        <v>78</v>
      </c>
      <c r="K28" s="8" t="str">
        <f t="shared" si="1"/>
        <v>Стальной конвектор Новотерм Лайт. Напольный. Подключение боковое. Левое. Высота=380 мм, длина=800 мм, глубина=75 мм</v>
      </c>
      <c r="L28" s="7">
        <v>80</v>
      </c>
      <c r="M28" s="8" t="s">
        <v>0</v>
      </c>
      <c r="N28" s="9">
        <v>0</v>
      </c>
      <c r="O28" s="15" t="s">
        <v>15</v>
      </c>
    </row>
    <row r="29" spans="1:15" ht="20.100000000000001" customHeight="1" x14ac:dyDescent="0.25">
      <c r="A29" s="5" t="str">
        <f t="shared" si="2"/>
        <v>Новотерм Лайт, СКО 409, Л</v>
      </c>
      <c r="B29" s="5" t="s">
        <v>66</v>
      </c>
      <c r="C29" s="7">
        <v>380</v>
      </c>
      <c r="D29" s="7">
        <v>75</v>
      </c>
      <c r="E29" s="8">
        <v>900</v>
      </c>
      <c r="F29" s="19">
        <v>1099</v>
      </c>
      <c r="G29" s="19">
        <v>913.26899999999989</v>
      </c>
      <c r="H29" s="19">
        <v>734.13200000000006</v>
      </c>
      <c r="I29" s="7" t="s">
        <v>1</v>
      </c>
      <c r="J29" s="7" t="s">
        <v>79</v>
      </c>
      <c r="K29" s="8" t="str">
        <f t="shared" si="1"/>
        <v>Стальной конвектор Новотерм Лайт. Напольный. Подключение боковое. Левое. Высота=380 мм, длина=900 мм, глубина=75 мм</v>
      </c>
      <c r="L29" s="7">
        <v>80</v>
      </c>
      <c r="M29" s="8" t="s">
        <v>0</v>
      </c>
      <c r="N29" s="9">
        <v>0</v>
      </c>
      <c r="O29" s="15" t="s">
        <v>15</v>
      </c>
    </row>
    <row r="30" spans="1:15" ht="20.100000000000001" customHeight="1" x14ac:dyDescent="0.25">
      <c r="A30" s="5" t="str">
        <f t="shared" si="2"/>
        <v>Новотерм Лайт, СКО 410, Л</v>
      </c>
      <c r="B30" s="5" t="s">
        <v>67</v>
      </c>
      <c r="C30" s="7">
        <v>380</v>
      </c>
      <c r="D30" s="7">
        <v>75</v>
      </c>
      <c r="E30" s="8">
        <v>1000</v>
      </c>
      <c r="F30" s="19">
        <v>1250</v>
      </c>
      <c r="G30" s="19">
        <v>1038.7499999999998</v>
      </c>
      <c r="H30" s="19">
        <v>835.00000000000011</v>
      </c>
      <c r="I30" s="7" t="s">
        <v>1</v>
      </c>
      <c r="J30" s="7" t="s">
        <v>80</v>
      </c>
      <c r="K30" s="8" t="str">
        <f t="shared" si="1"/>
        <v>Стальной конвектор Новотерм Лайт. Напольный. Подключение боковое. Левое. Высота=380 мм, длина=1000 мм, глубина=75 мм</v>
      </c>
      <c r="L30" s="7">
        <v>80</v>
      </c>
      <c r="M30" s="8" t="s">
        <v>0</v>
      </c>
      <c r="N30" s="9">
        <v>0</v>
      </c>
      <c r="O30" s="15" t="s">
        <v>15</v>
      </c>
    </row>
    <row r="31" spans="1:15" ht="20.100000000000001" customHeight="1" x14ac:dyDescent="0.25">
      <c r="A31" s="5" t="str">
        <f t="shared" si="2"/>
        <v>Новотерм Лайт, СКО 411, Л</v>
      </c>
      <c r="B31" s="5" t="s">
        <v>68</v>
      </c>
      <c r="C31" s="7">
        <v>380</v>
      </c>
      <c r="D31" s="7">
        <v>75</v>
      </c>
      <c r="E31" s="8">
        <v>1100</v>
      </c>
      <c r="F31" s="19">
        <v>1400</v>
      </c>
      <c r="G31" s="19">
        <v>1164</v>
      </c>
      <c r="H31" s="19">
        <v>935.2</v>
      </c>
      <c r="I31" s="7" t="s">
        <v>1</v>
      </c>
      <c r="J31" s="7" t="s">
        <v>81</v>
      </c>
      <c r="K31" s="8" t="str">
        <f t="shared" si="1"/>
        <v>Стальной конвектор Новотерм Лайт. Напольный. Подключение боковое. Левое. Высота=380 мм, длина=1100 мм, глубина=75 мм</v>
      </c>
      <c r="L31" s="7">
        <v>80</v>
      </c>
      <c r="M31" s="8" t="s">
        <v>0</v>
      </c>
      <c r="N31" s="9">
        <v>0</v>
      </c>
      <c r="O31" s="15" t="s">
        <v>15</v>
      </c>
    </row>
    <row r="32" spans="1:15" ht="20.100000000000001" customHeight="1" x14ac:dyDescent="0.25">
      <c r="A32" s="5" t="str">
        <f t="shared" si="2"/>
        <v>Новотерм Лайт, СКО 412, Л</v>
      </c>
      <c r="B32" s="5" t="s">
        <v>69</v>
      </c>
      <c r="C32" s="7">
        <v>380</v>
      </c>
      <c r="D32" s="7">
        <v>75</v>
      </c>
      <c r="E32" s="8">
        <v>1200</v>
      </c>
      <c r="F32" s="19">
        <v>1552</v>
      </c>
      <c r="G32" s="19">
        <v>1289.712</v>
      </c>
      <c r="H32" s="19">
        <v>1036</v>
      </c>
      <c r="I32" s="7" t="s">
        <v>1</v>
      </c>
      <c r="J32" s="7" t="s">
        <v>82</v>
      </c>
      <c r="K32" s="8" t="str">
        <f t="shared" si="1"/>
        <v>Стальной конвектор Новотерм Лайт. Напольный. Подключение боковое. Левое. Высота=380 мм, длина=1200 мм, глубина=75 мм</v>
      </c>
      <c r="L32" s="7">
        <v>80</v>
      </c>
      <c r="M32" s="8" t="s">
        <v>0</v>
      </c>
      <c r="N32" s="9">
        <v>0</v>
      </c>
      <c r="O32" s="15" t="s">
        <v>15</v>
      </c>
    </row>
    <row r="33" spans="1:15" ht="20.100000000000001" customHeight="1" x14ac:dyDescent="0.25">
      <c r="A33" s="5" t="str">
        <f t="shared" si="2"/>
        <v>Новотерм Лайт, СКО 413, Л</v>
      </c>
      <c r="B33" s="5" t="s">
        <v>70</v>
      </c>
      <c r="C33" s="7">
        <v>380</v>
      </c>
      <c r="D33" s="7">
        <v>75</v>
      </c>
      <c r="E33" s="8">
        <v>1300</v>
      </c>
      <c r="F33" s="19">
        <v>1702</v>
      </c>
      <c r="G33" s="19">
        <v>1415</v>
      </c>
      <c r="H33" s="19">
        <v>1136.9359999999999</v>
      </c>
      <c r="I33" s="7" t="s">
        <v>1</v>
      </c>
      <c r="J33" s="7" t="s">
        <v>83</v>
      </c>
      <c r="K33" s="8" t="str">
        <f t="shared" si="1"/>
        <v>Стальной конвектор Новотерм Лайт. Напольный. Подключение боковое. Левое. Высота=380 мм, длина=1300 мм, глубина=75 мм</v>
      </c>
      <c r="L33" s="7">
        <v>80</v>
      </c>
      <c r="M33" s="8" t="s">
        <v>0</v>
      </c>
      <c r="N33" s="9">
        <v>0</v>
      </c>
      <c r="O33" s="15" t="s">
        <v>15</v>
      </c>
    </row>
    <row r="34" spans="1:15" ht="20.100000000000001" customHeight="1" x14ac:dyDescent="0.25">
      <c r="A34" s="5" t="str">
        <f t="shared" si="2"/>
        <v>Новотерм Лайт, СКО 414, Л</v>
      </c>
      <c r="B34" s="5" t="s">
        <v>71</v>
      </c>
      <c r="C34" s="7">
        <v>380</v>
      </c>
      <c r="D34" s="7">
        <v>75</v>
      </c>
      <c r="E34" s="8">
        <v>1400</v>
      </c>
      <c r="F34" s="19">
        <v>1851</v>
      </c>
      <c r="G34" s="19">
        <v>1538.181</v>
      </c>
      <c r="H34" s="19">
        <v>1236.4680000000001</v>
      </c>
      <c r="I34" s="7" t="s">
        <v>1</v>
      </c>
      <c r="J34" s="7" t="s">
        <v>84</v>
      </c>
      <c r="K34" s="8" t="str">
        <f t="shared" si="1"/>
        <v>Стальной конвектор Новотерм Лайт. Напольный. Подключение боковое. Левое. Высота=380 мм, длина=1400 мм, глубина=75 мм</v>
      </c>
      <c r="L34" s="7">
        <v>80</v>
      </c>
      <c r="M34" s="8" t="s">
        <v>0</v>
      </c>
      <c r="N34" s="9">
        <v>0</v>
      </c>
      <c r="O34" s="15" t="s">
        <v>15</v>
      </c>
    </row>
    <row r="35" spans="1:15" ht="20.100000000000001" customHeight="1" x14ac:dyDescent="0.25">
      <c r="A35" s="5" t="str">
        <f t="shared" si="2"/>
        <v>Новотерм Лайт, СКО 415, Л</v>
      </c>
      <c r="B35" s="5" t="s">
        <v>72</v>
      </c>
      <c r="C35" s="7">
        <v>380</v>
      </c>
      <c r="D35" s="7">
        <v>75</v>
      </c>
      <c r="E35" s="8">
        <v>1500</v>
      </c>
      <c r="F35" s="19">
        <v>2000</v>
      </c>
      <c r="G35" s="19">
        <v>1662</v>
      </c>
      <c r="H35" s="19">
        <v>1336</v>
      </c>
      <c r="I35" s="7" t="s">
        <v>1</v>
      </c>
      <c r="J35" s="7" t="s">
        <v>85</v>
      </c>
      <c r="K35" s="8" t="str">
        <f t="shared" si="1"/>
        <v>Стальной конвектор Новотерм Лайт. Напольный. Подключение боковое. Левое. Высота=380 мм, длина=1500 мм, глубина=75 мм</v>
      </c>
      <c r="L35" s="7">
        <v>80</v>
      </c>
      <c r="M35" s="8" t="s">
        <v>0</v>
      </c>
      <c r="N35" s="9">
        <v>0</v>
      </c>
      <c r="O35" s="15" t="s">
        <v>15</v>
      </c>
    </row>
    <row r="36" spans="1:15" ht="20.100000000000001" customHeight="1" x14ac:dyDescent="0.25">
      <c r="A36" s="5" t="str">
        <f t="shared" si="2"/>
        <v>Новотерм Лайт, СКО 416, Л</v>
      </c>
      <c r="B36" s="5" t="s">
        <v>73</v>
      </c>
      <c r="C36" s="7">
        <v>380</v>
      </c>
      <c r="D36" s="7">
        <v>75</v>
      </c>
      <c r="E36" s="8">
        <v>1600</v>
      </c>
      <c r="F36" s="19">
        <v>2168</v>
      </c>
      <c r="G36" s="19">
        <v>1801.6080000000002</v>
      </c>
      <c r="H36" s="19">
        <v>1448.2240000000002</v>
      </c>
      <c r="I36" s="7" t="s">
        <v>1</v>
      </c>
      <c r="J36" s="7" t="s">
        <v>86</v>
      </c>
      <c r="K36" s="8" t="str">
        <f t="shared" si="1"/>
        <v>Стальной конвектор Новотерм Лайт. Напольный. Подключение боковое. Левое. Высота=380 мм, длина=1600 мм, глубина=75 мм</v>
      </c>
      <c r="L36" s="7">
        <v>80</v>
      </c>
      <c r="M36" s="8" t="s">
        <v>0</v>
      </c>
      <c r="N36" s="9">
        <v>0</v>
      </c>
      <c r="O36" s="15" t="s">
        <v>15</v>
      </c>
    </row>
  </sheetData>
  <hyperlinks>
    <hyperlink ref="O2" r:id="rId1" xr:uid="{416A1501-50A8-49E9-AEA8-B3BF6AAE0253}"/>
    <hyperlink ref="O3" r:id="rId2" xr:uid="{FEAA3ACB-7358-4DDA-936E-296FD26A92CF}"/>
    <hyperlink ref="O4" r:id="rId3" xr:uid="{41896E53-B0FA-419E-9C6E-BB377E55EE6D}"/>
    <hyperlink ref="O6" r:id="rId4" xr:uid="{6F1B7F09-2EC8-452C-BA90-8C5D76DAD272}"/>
    <hyperlink ref="O8" r:id="rId5" xr:uid="{88B6BEE8-85B8-4F9F-9038-E0EAAB1839B7}"/>
    <hyperlink ref="O10" r:id="rId6" xr:uid="{499EF4EE-F1CE-4035-A392-627340B7FD42}"/>
    <hyperlink ref="O12" r:id="rId7" xr:uid="{582796EF-A8C5-4CC0-BD06-D4FF7B459AAC}"/>
    <hyperlink ref="O14" r:id="rId8" xr:uid="{CD5B256F-0154-44C6-B335-39D3CE4E654A}"/>
    <hyperlink ref="O16" r:id="rId9" xr:uid="{8DE5FEE0-8C10-4510-91F7-E492B394C804}"/>
    <hyperlink ref="O18" r:id="rId10" xr:uid="{DE1919E5-DA7A-4C10-A79D-A3270B0B104E}"/>
    <hyperlink ref="O20" r:id="rId11" xr:uid="{266C83B4-4BE1-4F6F-B3A4-23488ECFD81C}"/>
    <hyperlink ref="O22" r:id="rId12" xr:uid="{CD4BBF32-5636-4982-84D7-663705917464}"/>
    <hyperlink ref="O5" r:id="rId13" xr:uid="{1B2C284A-7518-4E49-AC10-13D150C12646}"/>
    <hyperlink ref="O7" r:id="rId14" xr:uid="{A02A28E8-70FE-46EC-93D4-122B9EB19533}"/>
    <hyperlink ref="O9" r:id="rId15" xr:uid="{9CB991DF-5254-44FB-BDB0-A7FE7E2ADD9D}"/>
    <hyperlink ref="O11" r:id="rId16" xr:uid="{21B65E46-909B-4CB8-9A2B-2CF8873AEFEC}"/>
    <hyperlink ref="O13" r:id="rId17" xr:uid="{EECF7B15-7769-4CE5-88F7-56D2C394E208}"/>
    <hyperlink ref="O15" r:id="rId18" xr:uid="{F85358A5-8DB5-471B-96F7-B0D96BBF1F45}"/>
    <hyperlink ref="O17" r:id="rId19" xr:uid="{3093369A-22DE-4065-B4B2-25A6F040E0AD}"/>
    <hyperlink ref="O19" r:id="rId20" xr:uid="{8C8BE269-B711-4953-B86D-63511F696277}"/>
    <hyperlink ref="O21" r:id="rId21" xr:uid="{7166741C-D9B2-42A0-B788-139ABFD90DF1}"/>
    <hyperlink ref="O23" r:id="rId22" xr:uid="{922D4985-CCA2-4C6C-A4E3-3EA92164491A}"/>
    <hyperlink ref="O36" r:id="rId23" xr:uid="{13FF4631-DAFB-417D-B060-BEDD479972F4}"/>
    <hyperlink ref="O35" r:id="rId24" xr:uid="{549E99FC-A6BE-4757-926E-40B109D80F39}"/>
    <hyperlink ref="O34" r:id="rId25" xr:uid="{47027705-8F32-487A-8A43-BB0A16A59722}"/>
    <hyperlink ref="O33" r:id="rId26" xr:uid="{3B3956F9-332C-4E1A-8752-2723FAF9300C}"/>
    <hyperlink ref="O32" r:id="rId27" xr:uid="{FFDA8A4B-43FC-48FC-9DB4-A7DBC2B81E70}"/>
    <hyperlink ref="O30" r:id="rId28" xr:uid="{863766FB-6C9D-4668-A94F-EF12538D99B1}"/>
    <hyperlink ref="O31" r:id="rId29" xr:uid="{145EC161-E06B-4D43-941B-EEA5DFB6D689}"/>
    <hyperlink ref="O29" r:id="rId30" xr:uid="{D77C52AC-59C4-433A-9FB7-E1EE8EFBB6B4}"/>
    <hyperlink ref="O28" r:id="rId31" xr:uid="{2C575BCB-DEC5-492D-BD7A-611A2C8401C3}"/>
    <hyperlink ref="O27" r:id="rId32" xr:uid="{1DD03625-401D-43C2-92DC-BA2E8215CC78}"/>
    <hyperlink ref="O26" r:id="rId33" xr:uid="{94668E55-841A-4B5B-AC88-81680632724B}"/>
    <hyperlink ref="O25" r:id="rId34" xr:uid="{3D05E940-2738-49D2-92FF-18B01A18CF74}"/>
    <hyperlink ref="O24" r:id="rId35" xr:uid="{6990652F-1695-4150-9E2C-68AF62481B53}"/>
  </hyperlinks>
  <pageMargins left="0.7" right="0.7" top="0.75" bottom="0.75" header="0.3" footer="0.3"/>
  <pageSetup paperSize="9" orientation="portrait" horizontalDpi="1200" verticalDpi="1200" r:id="rId36"/>
  <tableParts count="1">
    <tablePart r:id="rId3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Новотерм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2019-10-22T15:37:09Z</dcterms:modified>
</cp:coreProperties>
</file>